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文章写作\HIV感染结肠癌蛋白质组研究\DLM20229440-张丽军-TMT蛋白组结题报告\20231027-HIV结肠癌的文章写作-刘思远后期分析\20240124-last-analysis\"/>
    </mc:Choice>
  </mc:AlternateContent>
  <bookViews>
    <workbookView xWindow="0" yWindow="0" windowWidth="20160" windowHeight="80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5" i="1" l="1"/>
  <c r="M5" i="1"/>
  <c r="N5" i="1" s="1"/>
  <c r="L5" i="1"/>
  <c r="O4" i="1"/>
  <c r="M4" i="1"/>
  <c r="N4" i="1" s="1"/>
  <c r="L4" i="1"/>
  <c r="O3" i="1"/>
  <c r="M3" i="1"/>
  <c r="N3" i="1" s="1"/>
  <c r="L3" i="1"/>
  <c r="O2" i="1"/>
  <c r="M2" i="1"/>
  <c r="N2" i="1" s="1"/>
  <c r="L2" i="1"/>
</calcChain>
</file>

<file path=xl/sharedStrings.xml><?xml version="1.0" encoding="utf-8"?>
<sst xmlns="http://schemas.openxmlformats.org/spreadsheetml/2006/main" count="23" uniqueCount="23">
  <si>
    <t>Accession</t>
  </si>
  <si>
    <t>Gene Name</t>
  </si>
  <si>
    <t>No_HIV_adjacent_No3</t>
  </si>
  <si>
    <t>No_HIV_adjacent_No7</t>
  </si>
  <si>
    <t>No_HIV_adjacent_No11</t>
  </si>
  <si>
    <t>No_HIV_adjacent_No13</t>
  </si>
  <si>
    <t>HIV_adjacent_No6</t>
  </si>
  <si>
    <t>HIV_adjacent_No10</t>
  </si>
  <si>
    <t>HIV_adjacent_No12</t>
  </si>
  <si>
    <t>HIV_adjacent_No14</t>
  </si>
  <si>
    <t>HIV_adjacent_No15</t>
  </si>
  <si>
    <t>Average No_HIV_A</t>
    <phoneticPr fontId="1" type="noConversion"/>
  </si>
  <si>
    <t>Average HIV_A</t>
    <phoneticPr fontId="1" type="noConversion"/>
  </si>
  <si>
    <t>Average HIV_A_No_HIV_A</t>
    <phoneticPr fontId="1" type="noConversion"/>
  </si>
  <si>
    <t>Pvalue</t>
    <phoneticPr fontId="1" type="noConversion"/>
  </si>
  <si>
    <t>Q13361</t>
  </si>
  <si>
    <t>MFAP5</t>
  </si>
  <si>
    <t>Q86YZ3</t>
  </si>
  <si>
    <t>HRNR</t>
  </si>
  <si>
    <t>Q2UY09</t>
  </si>
  <si>
    <t>COL28A1</t>
  </si>
  <si>
    <t>Q5T749</t>
  </si>
  <si>
    <t>KPRP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</si>
</sst>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rgb="FF00B0F0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2" borderId="0" xfId="0" applyFill="1">
      <alignment vertical="center"/>
    </xf>
    <xf numFmtId="0" fontId="2" fillId="2" borderId="0" xfId="0" applyFont="1" applyFill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"/>
  <sheetViews>
    <sheetView tabSelected="1" workbookViewId="0">
      <selection activeCell="F12" sqref="F12"/>
    </sheetView>
  </sheetViews>
  <sheetFormatPr defaultRowHeight="13.8" x14ac:dyDescent="0.25"/>
  <cols>
    <col min="1" max="11" width="8.88671875" style="1"/>
    <col min="12" max="14" width="19.21875" style="1" customWidth="1"/>
    <col min="15" max="16384" width="8.88671875" style="1"/>
  </cols>
  <sheetData>
    <row r="1" spans="1:1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 x14ac:dyDescent="0.25">
      <c r="A2" s="1" t="s">
        <v>15</v>
      </c>
      <c r="B2" s="1" t="s">
        <v>16</v>
      </c>
      <c r="C2" s="1">
        <v>76.8</v>
      </c>
      <c r="D2" s="1">
        <v>109.8</v>
      </c>
      <c r="E2" s="1">
        <v>89.7</v>
      </c>
      <c r="F2" s="1">
        <v>141.19999999999999</v>
      </c>
      <c r="G2" s="1">
        <v>172.8</v>
      </c>
      <c r="H2" s="1">
        <v>154.6</v>
      </c>
      <c r="I2" s="1">
        <v>123.8</v>
      </c>
      <c r="J2" s="1">
        <v>185</v>
      </c>
      <c r="K2" s="1">
        <v>168.3</v>
      </c>
      <c r="L2" s="1">
        <f>AVERAGE(C2:F2)</f>
        <v>104.375</v>
      </c>
      <c r="M2" s="1">
        <f>AVERAGE(G2:K2)</f>
        <v>160.9</v>
      </c>
      <c r="N2" s="1">
        <f>M2/L2</f>
        <v>1.5415568862275451</v>
      </c>
      <c r="O2" s="1">
        <f>TTEST(C2:F2,G2:K2,2,3)</f>
        <v>1.8357215212989674E-2</v>
      </c>
    </row>
    <row r="3" spans="1:15" x14ac:dyDescent="0.25">
      <c r="A3" s="1" t="s">
        <v>17</v>
      </c>
      <c r="B3" s="1" t="s">
        <v>18</v>
      </c>
      <c r="C3" s="1">
        <v>202.9</v>
      </c>
      <c r="D3" s="1">
        <v>203.1</v>
      </c>
      <c r="E3" s="1">
        <v>126.7</v>
      </c>
      <c r="F3" s="1">
        <v>156.1</v>
      </c>
      <c r="G3" s="1">
        <v>83.2</v>
      </c>
      <c r="H3" s="1">
        <v>128.9</v>
      </c>
      <c r="I3" s="1">
        <v>105.4</v>
      </c>
      <c r="J3" s="1">
        <v>123.8</v>
      </c>
      <c r="K3" s="1">
        <v>93.3</v>
      </c>
      <c r="L3" s="1">
        <f>AVERAGE(C3:F3)</f>
        <v>172.20000000000002</v>
      </c>
      <c r="M3" s="1">
        <f>AVERAGE(G3:K3)</f>
        <v>106.92</v>
      </c>
      <c r="N3" s="1">
        <f>M3/L3</f>
        <v>0.62090592334494765</v>
      </c>
      <c r="O3" s="1">
        <f>TTEST(C3:F3,G3:K3,2,3)</f>
        <v>3.1245767638698945E-2</v>
      </c>
    </row>
    <row r="4" spans="1:15" s="2" customFormat="1" x14ac:dyDescent="0.25">
      <c r="A4" s="1" t="s">
        <v>19</v>
      </c>
      <c r="B4" s="1" t="s">
        <v>20</v>
      </c>
      <c r="C4" s="1">
        <v>102.3</v>
      </c>
      <c r="D4" s="1">
        <v>117.6</v>
      </c>
      <c r="E4" s="1">
        <v>86.1</v>
      </c>
      <c r="F4" s="1">
        <v>104.6</v>
      </c>
      <c r="G4" s="1">
        <v>241.5</v>
      </c>
      <c r="H4" s="1">
        <v>144.9</v>
      </c>
      <c r="I4" s="1">
        <v>153.1</v>
      </c>
      <c r="J4" s="1">
        <v>192.1</v>
      </c>
      <c r="K4" s="1">
        <v>111.6</v>
      </c>
      <c r="L4" s="1">
        <f>AVERAGE(C4:F4)</f>
        <v>102.65</v>
      </c>
      <c r="M4" s="1">
        <f>AVERAGE(G4:K4)</f>
        <v>168.64000000000001</v>
      </c>
      <c r="N4" s="1">
        <f>M4/L4</f>
        <v>1.6428641013151486</v>
      </c>
      <c r="O4" s="1">
        <f>TTEST(C4:F4,G4:K4,2,3)</f>
        <v>3.9035376384781564E-2</v>
      </c>
    </row>
    <row r="5" spans="1:15" s="2" customFormat="1" x14ac:dyDescent="0.25">
      <c r="A5" s="1" t="s">
        <v>21</v>
      </c>
      <c r="B5" s="1" t="s">
        <v>22</v>
      </c>
      <c r="C5" s="1">
        <v>202.9</v>
      </c>
      <c r="D5" s="1">
        <v>185.9</v>
      </c>
      <c r="E5" s="1">
        <v>120.3</v>
      </c>
      <c r="F5" s="1">
        <v>124.3</v>
      </c>
      <c r="G5" s="1">
        <v>61.2</v>
      </c>
      <c r="H5" s="1">
        <v>123.3</v>
      </c>
      <c r="I5" s="1">
        <v>91.8</v>
      </c>
      <c r="J5" s="1">
        <v>109.2</v>
      </c>
      <c r="K5" s="1">
        <v>81.3</v>
      </c>
      <c r="L5" s="1">
        <f>AVERAGE(C5:F5)</f>
        <v>158.35</v>
      </c>
      <c r="M5" s="1">
        <f>AVERAGE(G5:K5)</f>
        <v>93.36</v>
      </c>
      <c r="N5" s="1">
        <f>M5/L5</f>
        <v>0.58958004420587307</v>
      </c>
      <c r="O5" s="1">
        <f>TTEST(C5:F5,G5:K5,2,3)</f>
        <v>4.5208331312346937E-2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ZLJ</dc:creator>
  <cp:lastModifiedBy>ZLJ</cp:lastModifiedBy>
  <dcterms:created xsi:type="dcterms:W3CDTF">2024-02-01T05:55:41Z</dcterms:created>
  <dcterms:modified xsi:type="dcterms:W3CDTF">2024-02-01T05:56:14Z</dcterms:modified>
</cp:coreProperties>
</file>